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7D186113-B9AB-4A82-84F3-2AB4453FA3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Sheet1!$A$2:$I$56</definedName>
  </definedNames>
  <calcPr calcId="191029"/>
</workbook>
</file>

<file path=xl/calcChain.xml><?xml version="1.0" encoding="utf-8"?>
<calcChain xmlns="http://schemas.openxmlformats.org/spreadsheetml/2006/main">
  <c r="C20" i="1" l="1"/>
  <c r="B20" i="1"/>
  <c r="D19" i="1"/>
  <c r="D18" i="1"/>
  <c r="D17" i="1"/>
  <c r="D16" i="1"/>
  <c r="D15" i="1"/>
  <c r="H56" i="1"/>
  <c r="G56" i="1"/>
  <c r="I55" i="1"/>
  <c r="I54" i="1"/>
  <c r="I53" i="1"/>
  <c r="I52" i="1"/>
  <c r="I51" i="1"/>
  <c r="D20" i="1" l="1"/>
  <c r="I56" i="1"/>
  <c r="C56" i="1"/>
  <c r="B56" i="1"/>
  <c r="D55" i="1"/>
  <c r="D54" i="1"/>
  <c r="D53" i="1"/>
  <c r="D52" i="1"/>
  <c r="D51" i="1"/>
  <c r="H43" i="1"/>
  <c r="G43" i="1"/>
  <c r="I42" i="1"/>
  <c r="I41" i="1"/>
  <c r="I40" i="1"/>
  <c r="I39" i="1"/>
  <c r="I38" i="1"/>
  <c r="C43" i="1"/>
  <c r="B43" i="1"/>
  <c r="D42" i="1"/>
  <c r="D41" i="1"/>
  <c r="D40" i="1"/>
  <c r="D39" i="1"/>
  <c r="D38" i="1"/>
  <c r="H32" i="1"/>
  <c r="G32" i="1"/>
  <c r="I31" i="1"/>
  <c r="I30" i="1"/>
  <c r="I29" i="1"/>
  <c r="I28" i="1"/>
  <c r="I27" i="1"/>
  <c r="B32" i="1"/>
  <c r="C32" i="1"/>
  <c r="D31" i="1"/>
  <c r="D30" i="1"/>
  <c r="D29" i="1"/>
  <c r="D28" i="1"/>
  <c r="D27" i="1"/>
  <c r="H20" i="1"/>
  <c r="G20" i="1"/>
  <c r="I19" i="1"/>
  <c r="I18" i="1"/>
  <c r="I17" i="1"/>
  <c r="I16" i="1"/>
  <c r="I15" i="1"/>
  <c r="I20" i="1" l="1"/>
  <c r="D32" i="1"/>
  <c r="D56" i="1"/>
  <c r="I43" i="1"/>
  <c r="I32" i="1"/>
  <c r="D43" i="1"/>
  <c r="H9" i="1" l="1"/>
  <c r="G9" i="1"/>
  <c r="I8" i="1"/>
  <c r="I7" i="1"/>
  <c r="I6" i="1"/>
  <c r="I5" i="1"/>
  <c r="I4" i="1"/>
  <c r="C9" i="1"/>
  <c r="B9" i="1"/>
  <c r="D8" i="1"/>
  <c r="D7" i="1"/>
  <c r="D6" i="1"/>
  <c r="D5" i="1"/>
  <c r="D4" i="1"/>
  <c r="D9" i="1" l="1"/>
  <c r="I9" i="1"/>
</calcChain>
</file>

<file path=xl/sharedStrings.xml><?xml version="1.0" encoding="utf-8"?>
<sst xmlns="http://schemas.openxmlformats.org/spreadsheetml/2006/main" count="54" uniqueCount="20">
  <si>
    <t xml:space="preserve">                      Unum US Supplemental and Voluntary</t>
  </si>
  <si>
    <t>Revenues</t>
  </si>
  <si>
    <t>Revenue</t>
  </si>
  <si>
    <t>Year</t>
  </si>
  <si>
    <t>2022 YTD</t>
  </si>
  <si>
    <t>YTD 2022</t>
  </si>
  <si>
    <t xml:space="preserve">   Voya Health Solutions</t>
  </si>
  <si>
    <t>Pre-tax Income % of Revenue</t>
  </si>
  <si>
    <t xml:space="preserve">           Aflac US</t>
  </si>
  <si>
    <t>Pre-tax Net Income</t>
  </si>
  <si>
    <t>Pre-tax Income</t>
  </si>
  <si>
    <t xml:space="preserve">  LFG Group Protection</t>
  </si>
  <si>
    <t xml:space="preserve">  Sun Life Financial US</t>
  </si>
  <si>
    <t xml:space="preserve">              MetLife US</t>
  </si>
  <si>
    <t xml:space="preserve">            Prudential Group Insurance Segment</t>
  </si>
  <si>
    <t>Allstate Health &amp; Benefits</t>
  </si>
  <si>
    <t>Hartford Group Benefits</t>
  </si>
  <si>
    <t xml:space="preserve">           Colonial Life</t>
  </si>
  <si>
    <t>**MetLife results include all US business</t>
  </si>
  <si>
    <r>
      <t>*</t>
    </r>
    <r>
      <rPr>
        <sz val="11"/>
        <color rgb="FFFF0000"/>
        <rFont val="Calibri"/>
        <family val="2"/>
        <scheme val="minor"/>
      </rPr>
      <t>Group disability, group life or AD&amp;D included)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</si>
</sst>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7" xfId="0" applyBorder="1"/>
    <xf numFmtId="0" fontId="3" fillId="0" borderId="9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0" fillId="2" borderId="1" xfId="0" applyFill="1" applyBorder="1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2" fillId="0" borderId="5" xfId="0" applyFont="1" applyBorder="1"/>
    <xf numFmtId="0" fontId="4" fillId="3" borderId="6" xfId="0" applyFont="1" applyFill="1" applyBorder="1" applyAlignment="1">
      <alignment horizontal="center" vertical="center"/>
    </xf>
    <xf numFmtId="0" fontId="4" fillId="0" borderId="5" xfId="0" applyFont="1" applyBorder="1"/>
    <xf numFmtId="165" fontId="3" fillId="0" borderId="4" xfId="0" applyNumberFormat="1" applyFont="1" applyBorder="1"/>
    <xf numFmtId="165" fontId="4" fillId="3" borderId="8" xfId="0" applyNumberFormat="1" applyFont="1" applyFill="1" applyBorder="1"/>
    <xf numFmtId="165" fontId="4" fillId="3" borderId="4" xfId="0" applyNumberFormat="1" applyFont="1" applyFill="1" applyBorder="1"/>
    <xf numFmtId="10" fontId="4" fillId="3" borderId="4" xfId="0" applyNumberFormat="1" applyFont="1" applyFill="1" applyBorder="1"/>
    <xf numFmtId="0" fontId="4" fillId="3" borderId="9" xfId="0" applyFont="1" applyFill="1" applyBorder="1" applyAlignment="1">
      <alignment horizontal="center" vertical="center" wrapText="1"/>
    </xf>
    <xf numFmtId="10" fontId="3" fillId="0" borderId="9" xfId="2" applyNumberFormat="1" applyFont="1" applyFill="1" applyBorder="1"/>
    <xf numFmtId="0" fontId="4" fillId="2" borderId="2" xfId="0" applyFont="1" applyFill="1" applyBorder="1" applyAlignment="1">
      <alignment horizontal="center" vertical="center"/>
    </xf>
    <xf numFmtId="0" fontId="2" fillId="2" borderId="3" xfId="0" applyFont="1" applyFill="1" applyBorder="1"/>
    <xf numFmtId="10" fontId="3" fillId="0" borderId="4" xfId="0" applyNumberFormat="1" applyFont="1" applyBorder="1"/>
    <xf numFmtId="0" fontId="4" fillId="4" borderId="6" xfId="0" applyFont="1" applyFill="1" applyBorder="1" applyAlignment="1">
      <alignment horizontal="center" vertical="center" wrapText="1"/>
    </xf>
    <xf numFmtId="165" fontId="3" fillId="0" borderId="5" xfId="0" applyNumberFormat="1" applyFont="1" applyBorder="1"/>
    <xf numFmtId="165" fontId="4" fillId="3" borderId="5" xfId="0" applyNumberFormat="1" applyFont="1" applyFill="1" applyBorder="1"/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Border="1"/>
    <xf numFmtId="165" fontId="4" fillId="3" borderId="1" xfId="0" applyNumberFormat="1" applyFont="1" applyFill="1" applyBorder="1"/>
    <xf numFmtId="10" fontId="4" fillId="3" borderId="3" xfId="0" applyNumberFormat="1" applyFont="1" applyFill="1" applyBorder="1"/>
    <xf numFmtId="165" fontId="8" fillId="3" borderId="4" xfId="0" applyNumberFormat="1" applyFont="1" applyFill="1" applyBorder="1"/>
    <xf numFmtId="10" fontId="8" fillId="3" borderId="4" xfId="2" applyNumberFormat="1" applyFont="1" applyFill="1" applyBorder="1"/>
    <xf numFmtId="0" fontId="4" fillId="3" borderId="12" xfId="0" applyFont="1" applyFill="1" applyBorder="1" applyAlignment="1">
      <alignment horizontal="center" vertical="center"/>
    </xf>
    <xf numFmtId="0" fontId="0" fillId="0" borderId="11" xfId="0" applyBorder="1"/>
    <xf numFmtId="0" fontId="0" fillId="0" borderId="5" xfId="0" applyBorder="1"/>
    <xf numFmtId="0" fontId="2" fillId="2" borderId="5" xfId="0" applyFont="1" applyFill="1" applyBorder="1" applyAlignment="1">
      <alignment horizontal="right" vertical="top"/>
    </xf>
    <xf numFmtId="0" fontId="0" fillId="0" borderId="13" xfId="0" applyBorder="1"/>
    <xf numFmtId="0" fontId="0" fillId="0" borderId="14" xfId="0" applyBorder="1"/>
    <xf numFmtId="0" fontId="4" fillId="3" borderId="14" xfId="0" applyFont="1" applyFill="1" applyBorder="1" applyAlignment="1">
      <alignment horizontal="center" vertical="center"/>
    </xf>
    <xf numFmtId="0" fontId="3" fillId="0" borderId="0" xfId="0" applyFont="1" applyBorder="1"/>
    <xf numFmtId="14" fontId="3" fillId="2" borderId="4" xfId="0" applyNumberFormat="1" applyFont="1" applyFill="1" applyBorder="1" applyAlignment="1">
      <alignment horizontal="center" wrapText="1"/>
    </xf>
    <xf numFmtId="165" fontId="3" fillId="0" borderId="4" xfId="1" applyNumberFormat="1" applyFont="1" applyFill="1" applyBorder="1" applyAlignment="1">
      <alignment horizontal="center" wrapText="1"/>
    </xf>
    <xf numFmtId="165" fontId="3" fillId="0" borderId="4" xfId="1" applyNumberFormat="1" applyFont="1" applyFill="1" applyBorder="1" applyAlignment="1">
      <alignment wrapText="1"/>
    </xf>
    <xf numFmtId="10" fontId="3" fillId="0" borderId="4" xfId="2" applyNumberFormat="1" applyFont="1" applyFill="1" applyBorder="1"/>
    <xf numFmtId="165" fontId="3" fillId="0" borderId="9" xfId="0" applyNumberFormat="1" applyFont="1" applyBorder="1"/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10" fontId="3" fillId="2" borderId="4" xfId="2" applyNumberFormat="1" applyFont="1" applyFill="1" applyBorder="1"/>
    <xf numFmtId="165" fontId="3" fillId="0" borderId="4" xfId="1" applyNumberFormat="1" applyFont="1" applyFill="1" applyBorder="1"/>
    <xf numFmtId="165" fontId="3" fillId="0" borderId="4" xfId="1" applyNumberFormat="1" applyFont="1" applyFill="1" applyBorder="1" applyAlignment="1"/>
    <xf numFmtId="0" fontId="4" fillId="3" borderId="1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0" borderId="0" xfId="0" applyBorder="1"/>
    <xf numFmtId="0" fontId="9" fillId="0" borderId="0" xfId="0" applyFont="1"/>
    <xf numFmtId="0" fontId="3" fillId="0" borderId="4" xfId="0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0" fontId="3" fillId="0" borderId="4" xfId="0" applyNumberFormat="1" applyFont="1" applyBorder="1" applyAlignment="1">
      <alignment horizontal="right"/>
    </xf>
    <xf numFmtId="165" fontId="5" fillId="0" borderId="4" xfId="0" applyNumberFormat="1" applyFont="1" applyBorder="1"/>
    <xf numFmtId="10" fontId="5" fillId="0" borderId="4" xfId="0" applyNumberFormat="1" applyFont="1" applyBorder="1"/>
    <xf numFmtId="165" fontId="3" fillId="0" borderId="4" xfId="1" applyNumberFormat="1" applyFont="1" applyFill="1" applyBorder="1" applyAlignment="1">
      <alignment horizontal="right" wrapText="1"/>
    </xf>
    <xf numFmtId="165" fontId="6" fillId="0" borderId="4" xfId="1" applyNumberFormat="1" applyFont="1" applyFill="1" applyBorder="1" applyAlignment="1">
      <alignment horizontal="right" wrapText="1"/>
    </xf>
    <xf numFmtId="10" fontId="6" fillId="2" borderId="4" xfId="2" applyNumberFormat="1" applyFont="1" applyFill="1" applyBorder="1" applyAlignment="1">
      <alignment horizontal="right"/>
    </xf>
    <xf numFmtId="165" fontId="6" fillId="0" borderId="4" xfId="1" applyNumberFormat="1" applyFont="1" applyFill="1" applyBorder="1" applyAlignment="1"/>
    <xf numFmtId="10" fontId="6" fillId="2" borderId="4" xfId="2" applyNumberFormat="1" applyFont="1" applyFill="1" applyBorder="1"/>
    <xf numFmtId="165" fontId="3" fillId="0" borderId="15" xfId="1" applyNumberFormat="1" applyFont="1" applyFill="1" applyBorder="1" applyAlignment="1">
      <alignment horizontal="center" wrapText="1"/>
    </xf>
    <xf numFmtId="165" fontId="3" fillId="0" borderId="17" xfId="1" applyNumberFormat="1" applyFont="1" applyFill="1" applyBorder="1" applyAlignment="1">
      <alignment wrapText="1"/>
    </xf>
    <xf numFmtId="165" fontId="3" fillId="0" borderId="15" xfId="0" applyNumberFormat="1" applyFont="1" applyBorder="1"/>
    <xf numFmtId="165" fontId="3" fillId="0" borderId="17" xfId="0" applyNumberFormat="1" applyFont="1" applyBorder="1"/>
    <xf numFmtId="165" fontId="3" fillId="0" borderId="11" xfId="0" applyNumberFormat="1" applyFont="1" applyBorder="1"/>
    <xf numFmtId="165" fontId="6" fillId="0" borderId="4" xfId="0" applyNumberFormat="1" applyFont="1" applyBorder="1"/>
    <xf numFmtId="10" fontId="6" fillId="0" borderId="4" xfId="0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workbookViewId="0">
      <selection activeCell="M26" sqref="M26"/>
    </sheetView>
  </sheetViews>
  <sheetFormatPr defaultRowHeight="14.4" x14ac:dyDescent="0.3"/>
  <cols>
    <col min="1" max="1" width="13.33203125" customWidth="1"/>
    <col min="2" max="2" width="13.21875" customWidth="1"/>
    <col min="3" max="3" width="15.109375" customWidth="1"/>
    <col min="4" max="4" width="12" customWidth="1"/>
    <col min="6" max="6" width="18.33203125" customWidth="1"/>
    <col min="7" max="7" width="13.33203125" customWidth="1"/>
    <col min="8" max="8" width="12.6640625" customWidth="1"/>
    <col min="9" max="9" width="10.88671875" customWidth="1"/>
  </cols>
  <sheetData>
    <row r="1" spans="1:9" ht="15" thickBot="1" x14ac:dyDescent="0.35"/>
    <row r="2" spans="1:9" ht="18.600000000000001" thickBot="1" x14ac:dyDescent="0.4">
      <c r="A2" s="8"/>
      <c r="B2" s="21" t="s">
        <v>0</v>
      </c>
      <c r="C2" s="22"/>
      <c r="D2" s="36"/>
      <c r="G2" s="11" t="s">
        <v>8</v>
      </c>
      <c r="H2" s="12"/>
    </row>
    <row r="3" spans="1:9" ht="72.599999999999994" thickBot="1" x14ac:dyDescent="0.35">
      <c r="A3" s="13" t="s">
        <v>3</v>
      </c>
      <c r="B3" s="9" t="s">
        <v>1</v>
      </c>
      <c r="C3" s="19" t="s">
        <v>10</v>
      </c>
      <c r="D3" s="24" t="s">
        <v>7</v>
      </c>
      <c r="F3" s="13" t="s">
        <v>3</v>
      </c>
      <c r="G3" s="4" t="s">
        <v>2</v>
      </c>
      <c r="H3" s="4" t="s">
        <v>9</v>
      </c>
      <c r="I3" s="24" t="s">
        <v>7</v>
      </c>
    </row>
    <row r="4" spans="1:9" ht="18.600000000000001" thickBot="1" x14ac:dyDescent="0.4">
      <c r="A4" s="47">
        <v>44834</v>
      </c>
      <c r="B4" s="15">
        <v>1366</v>
      </c>
      <c r="C4" s="15">
        <v>353.3</v>
      </c>
      <c r="D4" s="23">
        <f>AVERAGE(C4/B4)</f>
        <v>0.25863836017569547</v>
      </c>
      <c r="F4" s="48">
        <v>44834</v>
      </c>
      <c r="G4" s="43">
        <v>4865</v>
      </c>
      <c r="H4" s="43">
        <v>984</v>
      </c>
      <c r="I4" s="49">
        <f>AVERAGE(H4/G4)</f>
        <v>0.20226104830421376</v>
      </c>
    </row>
    <row r="5" spans="1:9" ht="18.600000000000001" thickBot="1" x14ac:dyDescent="0.4">
      <c r="A5" s="46">
        <v>2021</v>
      </c>
      <c r="B5" s="15">
        <v>1819.8</v>
      </c>
      <c r="C5" s="15">
        <v>459.2</v>
      </c>
      <c r="D5" s="23">
        <f t="shared" ref="D5:D8" si="0">AVERAGE(C5/B5)</f>
        <v>0.25233542147488736</v>
      </c>
      <c r="F5" s="46">
        <v>2021</v>
      </c>
      <c r="G5" s="50">
        <v>6489</v>
      </c>
      <c r="H5" s="51">
        <v>1478</v>
      </c>
      <c r="I5" s="49">
        <f t="shared" ref="I5:I8" si="1">AVERAGE(H5/G5)</f>
        <v>0.22777007243026662</v>
      </c>
    </row>
    <row r="6" spans="1:9" ht="18.600000000000001" thickBot="1" x14ac:dyDescent="0.4">
      <c r="A6" s="46">
        <v>2020</v>
      </c>
      <c r="B6" s="15">
        <v>1826</v>
      </c>
      <c r="C6" s="15">
        <v>453.6</v>
      </c>
      <c r="D6" s="23">
        <f t="shared" si="0"/>
        <v>0.24841182913472071</v>
      </c>
      <c r="F6" s="46">
        <v>2020</v>
      </c>
      <c r="G6" s="50">
        <v>6565</v>
      </c>
      <c r="H6" s="51">
        <v>1268</v>
      </c>
      <c r="I6" s="49">
        <f t="shared" si="1"/>
        <v>0.19314546839299315</v>
      </c>
    </row>
    <row r="7" spans="1:9" ht="18.600000000000001" thickBot="1" x14ac:dyDescent="0.4">
      <c r="A7" s="46">
        <v>2019</v>
      </c>
      <c r="B7" s="15">
        <v>1833.8</v>
      </c>
      <c r="C7" s="15">
        <v>432.2</v>
      </c>
      <c r="D7" s="23">
        <f t="shared" si="0"/>
        <v>0.23568546188242992</v>
      </c>
      <c r="F7" s="46">
        <v>2019</v>
      </c>
      <c r="G7" s="50">
        <v>6560</v>
      </c>
      <c r="H7" s="51">
        <v>1272</v>
      </c>
      <c r="I7" s="49">
        <f t="shared" si="1"/>
        <v>0.19390243902439025</v>
      </c>
    </row>
    <row r="8" spans="1:9" ht="18.600000000000001" thickBot="1" x14ac:dyDescent="0.4">
      <c r="A8" s="46">
        <v>2018</v>
      </c>
      <c r="B8" s="15">
        <v>1768.2</v>
      </c>
      <c r="C8" s="15">
        <v>416.2</v>
      </c>
      <c r="D8" s="23">
        <f t="shared" si="0"/>
        <v>0.23538061305282207</v>
      </c>
      <c r="F8" s="46">
        <v>2018</v>
      </c>
      <c r="G8" s="50">
        <v>6443</v>
      </c>
      <c r="H8" s="51">
        <v>1285</v>
      </c>
      <c r="I8" s="49">
        <f t="shared" si="1"/>
        <v>0.19944125407418906</v>
      </c>
    </row>
    <row r="9" spans="1:9" ht="18.600000000000001" thickBot="1" x14ac:dyDescent="0.4">
      <c r="A9" s="38"/>
      <c r="B9" s="29">
        <f>SUM(B4:B8)</f>
        <v>8613.8000000000011</v>
      </c>
      <c r="C9" s="29">
        <f>SUM(C4:C8)</f>
        <v>2114.5</v>
      </c>
      <c r="D9" s="30">
        <f>AVERAGE(C9/B9)</f>
        <v>0.24547818616638414</v>
      </c>
      <c r="G9" s="17">
        <f>SUM(G4:G8)</f>
        <v>30922</v>
      </c>
      <c r="H9" s="17">
        <f>SUM(H4:H8)</f>
        <v>6287</v>
      </c>
      <c r="I9" s="18">
        <f>AVERAGE(H9/G9)</f>
        <v>0.20331802600090551</v>
      </c>
    </row>
    <row r="10" spans="1:9" x14ac:dyDescent="0.3">
      <c r="A10" s="54"/>
      <c r="B10" s="37" t="s">
        <v>19</v>
      </c>
      <c r="C10" s="38"/>
      <c r="D10" s="37"/>
    </row>
    <row r="11" spans="1:9" x14ac:dyDescent="0.3">
      <c r="A11" s="54"/>
      <c r="B11" s="54"/>
      <c r="C11" s="54"/>
      <c r="D11" s="54"/>
    </row>
    <row r="12" spans="1:9" ht="15" thickBot="1" x14ac:dyDescent="0.35">
      <c r="A12" s="54"/>
      <c r="B12" s="54"/>
      <c r="C12" s="54"/>
      <c r="D12" s="54"/>
    </row>
    <row r="13" spans="1:9" ht="18.600000000000001" thickBot="1" x14ac:dyDescent="0.4">
      <c r="B13" s="11" t="s">
        <v>17</v>
      </c>
      <c r="C13" s="14"/>
      <c r="G13" s="11" t="s">
        <v>12</v>
      </c>
      <c r="H13" s="12"/>
      <c r="I13" s="7"/>
    </row>
    <row r="14" spans="1:9" ht="72.599999999999994" thickBot="1" x14ac:dyDescent="0.35">
      <c r="A14" s="39" t="s">
        <v>3</v>
      </c>
      <c r="B14" s="53" t="s">
        <v>1</v>
      </c>
      <c r="C14" s="52" t="s">
        <v>10</v>
      </c>
      <c r="D14" s="27" t="s">
        <v>7</v>
      </c>
      <c r="F14" s="9" t="s">
        <v>3</v>
      </c>
      <c r="G14" s="33" t="s">
        <v>1</v>
      </c>
      <c r="H14" s="19" t="s">
        <v>10</v>
      </c>
      <c r="I14" s="27" t="s">
        <v>7</v>
      </c>
    </row>
    <row r="15" spans="1:9" ht="18.600000000000001" thickBot="1" x14ac:dyDescent="0.4">
      <c r="A15" s="47">
        <v>44834</v>
      </c>
      <c r="B15" s="15">
        <v>1397.8</v>
      </c>
      <c r="C15" s="25">
        <v>281.60000000000002</v>
      </c>
      <c r="D15" s="23">
        <f>AVERAGE(C15/B15)</f>
        <v>0.20145943625697527</v>
      </c>
      <c r="F15" s="56" t="s">
        <v>4</v>
      </c>
      <c r="G15" s="57">
        <v>3137</v>
      </c>
      <c r="H15" s="57">
        <v>300</v>
      </c>
      <c r="I15" s="58">
        <f>AVERAGE(H15/G15)</f>
        <v>9.5632770162575709E-2</v>
      </c>
    </row>
    <row r="16" spans="1:9" ht="18.600000000000001" thickBot="1" x14ac:dyDescent="0.4">
      <c r="A16" s="46">
        <v>2021</v>
      </c>
      <c r="B16" s="15">
        <v>1863.2</v>
      </c>
      <c r="C16" s="25">
        <v>329.2</v>
      </c>
      <c r="D16" s="23">
        <f t="shared" ref="D16:D20" si="2">AVERAGE(C16/B16)</f>
        <v>0.17668527264920567</v>
      </c>
      <c r="F16" s="46">
        <v>2021</v>
      </c>
      <c r="G16" s="15">
        <v>4462</v>
      </c>
      <c r="H16" s="59">
        <v>309</v>
      </c>
      <c r="I16" s="60">
        <f t="shared" ref="I16:I19" si="3">AVERAGE(H16/G16)</f>
        <v>6.9251456745853882E-2</v>
      </c>
    </row>
    <row r="17" spans="1:9" ht="18.600000000000001" thickBot="1" x14ac:dyDescent="0.4">
      <c r="A17" s="46">
        <v>2020</v>
      </c>
      <c r="B17" s="15">
        <v>1868.8</v>
      </c>
      <c r="C17" s="25">
        <v>335.4</v>
      </c>
      <c r="D17" s="23">
        <f t="shared" si="2"/>
        <v>0.1794734589041096</v>
      </c>
      <c r="F17" s="46">
        <v>2020</v>
      </c>
      <c r="G17" s="15">
        <v>4305</v>
      </c>
      <c r="H17" s="15">
        <v>389</v>
      </c>
      <c r="I17" s="23">
        <f t="shared" si="3"/>
        <v>9.0360046457607437E-2</v>
      </c>
    </row>
    <row r="18" spans="1:9" ht="18.600000000000001" thickBot="1" x14ac:dyDescent="0.4">
      <c r="A18" s="46">
        <v>2019</v>
      </c>
      <c r="B18" s="15">
        <v>1836.4</v>
      </c>
      <c r="C18" s="25">
        <v>344.5</v>
      </c>
      <c r="D18" s="23">
        <f t="shared" si="2"/>
        <v>0.18759529514267043</v>
      </c>
      <c r="F18" s="46">
        <v>2019</v>
      </c>
      <c r="G18" s="15">
        <v>4165</v>
      </c>
      <c r="H18" s="15">
        <v>224</v>
      </c>
      <c r="I18" s="23">
        <f t="shared" si="3"/>
        <v>5.378151260504202E-2</v>
      </c>
    </row>
    <row r="19" spans="1:9" ht="18.600000000000001" thickBot="1" x14ac:dyDescent="0.4">
      <c r="A19" s="46">
        <v>2018</v>
      </c>
      <c r="B19" s="15">
        <v>1756.2</v>
      </c>
      <c r="C19" s="25">
        <v>335.2</v>
      </c>
      <c r="D19" s="23">
        <f t="shared" si="2"/>
        <v>0.19086664389021751</v>
      </c>
      <c r="F19" s="46">
        <v>2018</v>
      </c>
      <c r="G19" s="15">
        <v>3979</v>
      </c>
      <c r="H19" s="15">
        <v>276</v>
      </c>
      <c r="I19" s="23">
        <f t="shared" si="3"/>
        <v>6.9364161849710976E-2</v>
      </c>
    </row>
    <row r="20" spans="1:9" ht="18.600000000000001" thickBot="1" x14ac:dyDescent="0.4">
      <c r="A20" s="1"/>
      <c r="B20" s="17">
        <f>SUM(B15:B19)</f>
        <v>8722.4000000000015</v>
      </c>
      <c r="C20" s="26">
        <f>SUM(C15:C19)</f>
        <v>1625.8999999999999</v>
      </c>
      <c r="D20" s="18">
        <f t="shared" si="2"/>
        <v>0.18640511785747038</v>
      </c>
      <c r="G20" s="17">
        <f>SUM(G15:G19)</f>
        <v>20048</v>
      </c>
      <c r="H20" s="17">
        <f>SUM(H15:H19)</f>
        <v>1498</v>
      </c>
      <c r="I20" s="18">
        <f>AVERAGE(H20/G20)</f>
        <v>7.472067039106145E-2</v>
      </c>
    </row>
    <row r="24" spans="1:9" ht="15" thickBot="1" x14ac:dyDescent="0.35"/>
    <row r="25" spans="1:9" ht="18.600000000000001" thickBot="1" x14ac:dyDescent="0.4">
      <c r="A25" s="5"/>
      <c r="B25" s="11" t="s">
        <v>13</v>
      </c>
      <c r="C25" s="14"/>
      <c r="D25" s="5"/>
      <c r="F25" s="11" t="s">
        <v>14</v>
      </c>
      <c r="G25" s="12"/>
      <c r="H25" s="34"/>
      <c r="I25" s="35"/>
    </row>
    <row r="26" spans="1:9" ht="72.599999999999994" thickBot="1" x14ac:dyDescent="0.35">
      <c r="A26" s="3" t="s">
        <v>3</v>
      </c>
      <c r="B26" s="9" t="s">
        <v>2</v>
      </c>
      <c r="C26" s="9" t="s">
        <v>10</v>
      </c>
      <c r="D26" s="27" t="s">
        <v>7</v>
      </c>
      <c r="F26" s="3" t="s">
        <v>3</v>
      </c>
      <c r="G26" s="9" t="s">
        <v>2</v>
      </c>
      <c r="H26" s="9" t="s">
        <v>10</v>
      </c>
      <c r="I26" s="27" t="s">
        <v>7</v>
      </c>
    </row>
    <row r="27" spans="1:9" ht="18.600000000000001" thickBot="1" x14ac:dyDescent="0.4">
      <c r="A27" s="41">
        <v>44834</v>
      </c>
      <c r="B27" s="42">
        <v>37096</v>
      </c>
      <c r="C27" s="43">
        <v>2813</v>
      </c>
      <c r="D27" s="44">
        <f>AVERAGE(C27/B27)</f>
        <v>7.5830278197110204E-2</v>
      </c>
      <c r="F27" s="48">
        <v>44834</v>
      </c>
      <c r="G27" s="61">
        <v>4567</v>
      </c>
      <c r="H27" s="62">
        <v>-125</v>
      </c>
      <c r="I27" s="63">
        <f>AVERAGE(H27/G27)</f>
        <v>-2.7370264944164658E-2</v>
      </c>
    </row>
    <row r="28" spans="1:9" ht="18.600000000000001" thickBot="1" x14ac:dyDescent="0.4">
      <c r="A28" s="2">
        <v>2021</v>
      </c>
      <c r="B28" s="45">
        <v>37084</v>
      </c>
      <c r="C28" s="45">
        <v>4071</v>
      </c>
      <c r="D28" s="20">
        <f t="shared" ref="D28:D31" si="4">AVERAGE(C28/B28)</f>
        <v>0.10977780174738432</v>
      </c>
      <c r="F28" s="46">
        <v>2021</v>
      </c>
      <c r="G28" s="50">
        <v>6217</v>
      </c>
      <c r="H28" s="64">
        <v>-471</v>
      </c>
      <c r="I28" s="65">
        <f t="shared" ref="I28:I31" si="5">AVERAGE(H28/G28)</f>
        <v>-7.5760012867942733E-2</v>
      </c>
    </row>
    <row r="29" spans="1:9" ht="18.600000000000001" thickBot="1" x14ac:dyDescent="0.4">
      <c r="A29" s="46">
        <v>2020</v>
      </c>
      <c r="B29" s="15">
        <v>36195</v>
      </c>
      <c r="C29" s="15">
        <v>4077</v>
      </c>
      <c r="D29" s="44">
        <f t="shared" si="4"/>
        <v>0.11263986738499793</v>
      </c>
      <c r="F29" s="46">
        <v>2020</v>
      </c>
      <c r="G29" s="50">
        <v>5786</v>
      </c>
      <c r="H29" s="51">
        <v>32</v>
      </c>
      <c r="I29" s="49">
        <f t="shared" si="5"/>
        <v>5.5305910819218804E-3</v>
      </c>
    </row>
    <row r="30" spans="1:9" ht="18.600000000000001" thickBot="1" x14ac:dyDescent="0.4">
      <c r="A30" s="2">
        <v>2019</v>
      </c>
      <c r="B30" s="45">
        <v>35787</v>
      </c>
      <c r="C30" s="45">
        <v>3562</v>
      </c>
      <c r="D30" s="20">
        <f t="shared" si="4"/>
        <v>9.9533350099198031E-2</v>
      </c>
      <c r="F30" s="46">
        <v>2019</v>
      </c>
      <c r="G30" s="50">
        <v>5750</v>
      </c>
      <c r="H30" s="51">
        <v>265</v>
      </c>
      <c r="I30" s="49">
        <f t="shared" si="5"/>
        <v>4.6086956521739129E-2</v>
      </c>
    </row>
    <row r="31" spans="1:9" ht="18.600000000000001" thickBot="1" x14ac:dyDescent="0.4">
      <c r="A31" s="46">
        <v>2018</v>
      </c>
      <c r="B31" s="15">
        <v>37037</v>
      </c>
      <c r="C31" s="15">
        <v>3540</v>
      </c>
      <c r="D31" s="44">
        <f t="shared" si="4"/>
        <v>9.5580095580095586E-2</v>
      </c>
      <c r="F31" s="46">
        <v>2018</v>
      </c>
      <c r="G31" s="50">
        <v>5685</v>
      </c>
      <c r="H31" s="51">
        <v>191</v>
      </c>
      <c r="I31" s="49">
        <f t="shared" si="5"/>
        <v>3.3597185576077396E-2</v>
      </c>
    </row>
    <row r="32" spans="1:9" ht="18.600000000000001" thickBot="1" x14ac:dyDescent="0.4">
      <c r="B32" s="17">
        <f>SUM(B27:B31)</f>
        <v>183199</v>
      </c>
      <c r="C32" s="17">
        <f>SUM(C27:C31)</f>
        <v>18063</v>
      </c>
      <c r="D32" s="18">
        <f>AVERAGE(C32/B32)</f>
        <v>9.8597699769103542E-2</v>
      </c>
      <c r="G32" s="17">
        <f>SUM(G27:G31)</f>
        <v>28005</v>
      </c>
      <c r="H32" s="31">
        <f>SUM(H27:H31)</f>
        <v>-108</v>
      </c>
      <c r="I32" s="32">
        <f>AVERAGE(H32/G32)</f>
        <v>-3.8564542046063202E-3</v>
      </c>
    </row>
    <row r="33" spans="1:9" ht="15.6" x14ac:dyDescent="0.3">
      <c r="B33" s="55" t="s">
        <v>18</v>
      </c>
      <c r="C33" s="55"/>
      <c r="D33" s="55"/>
    </row>
    <row r="34" spans="1:9" ht="15.6" x14ac:dyDescent="0.3">
      <c r="B34" s="55"/>
      <c r="C34" s="55"/>
      <c r="D34" s="55"/>
    </row>
    <row r="35" spans="1:9" ht="15" thickBot="1" x14ac:dyDescent="0.35"/>
    <row r="36" spans="1:9" ht="18.600000000000001" thickBot="1" x14ac:dyDescent="0.4">
      <c r="A36" s="5"/>
      <c r="B36" s="11" t="s">
        <v>15</v>
      </c>
      <c r="C36" s="14"/>
      <c r="D36" s="40"/>
      <c r="F36" s="6"/>
      <c r="G36" s="11" t="s">
        <v>11</v>
      </c>
      <c r="H36" s="14"/>
      <c r="I36" s="28"/>
    </row>
    <row r="37" spans="1:9" ht="72.599999999999994" thickBot="1" x14ac:dyDescent="0.35">
      <c r="A37" s="3" t="s">
        <v>3</v>
      </c>
      <c r="B37" s="10" t="s">
        <v>2</v>
      </c>
      <c r="C37" s="9" t="s">
        <v>10</v>
      </c>
      <c r="D37" s="27" t="s">
        <v>7</v>
      </c>
      <c r="F37" s="9" t="s">
        <v>3</v>
      </c>
      <c r="G37" s="9" t="s">
        <v>1</v>
      </c>
      <c r="H37" s="9" t="s">
        <v>10</v>
      </c>
      <c r="I37" s="27" t="s">
        <v>7</v>
      </c>
    </row>
    <row r="38" spans="1:9" ht="18.600000000000001" thickBot="1" x14ac:dyDescent="0.4">
      <c r="A38" s="41">
        <v>44834</v>
      </c>
      <c r="B38" s="66">
        <v>1725</v>
      </c>
      <c r="C38" s="67">
        <v>218</v>
      </c>
      <c r="D38" s="44">
        <f>AVERAGE(C38/B38)</f>
        <v>0.12637681159420289</v>
      </c>
      <c r="F38" s="56" t="s">
        <v>5</v>
      </c>
      <c r="G38" s="57">
        <v>3959</v>
      </c>
      <c r="H38" s="57">
        <v>70</v>
      </c>
      <c r="I38" s="58">
        <f>AVERAGE(H38/G38)</f>
        <v>1.7681232634503663E-2</v>
      </c>
    </row>
    <row r="39" spans="1:9" ht="18.600000000000001" thickBot="1" x14ac:dyDescent="0.4">
      <c r="A39" s="46">
        <v>2021</v>
      </c>
      <c r="B39" s="68">
        <v>2254</v>
      </c>
      <c r="C39" s="69">
        <v>265</v>
      </c>
      <c r="D39" s="44">
        <f t="shared" ref="D39:D42" si="6">AVERAGE(C39/B39)</f>
        <v>0.11756876663708962</v>
      </c>
      <c r="F39" s="46">
        <v>2021</v>
      </c>
      <c r="G39" s="15">
        <v>4996</v>
      </c>
      <c r="H39" s="71">
        <v>-160</v>
      </c>
      <c r="I39" s="72">
        <f t="shared" ref="I39:I42" si="7">AVERAGE(H39/G39)</f>
        <v>-3.2025620496397116E-2</v>
      </c>
    </row>
    <row r="40" spans="1:9" ht="18.600000000000001" thickBot="1" x14ac:dyDescent="0.4">
      <c r="A40" s="46">
        <v>2020</v>
      </c>
      <c r="B40" s="68">
        <v>1172</v>
      </c>
      <c r="C40" s="69">
        <v>123</v>
      </c>
      <c r="D40" s="44">
        <f t="shared" si="6"/>
        <v>0.10494880546075085</v>
      </c>
      <c r="F40" s="46">
        <v>2020</v>
      </c>
      <c r="G40" s="15">
        <v>4793</v>
      </c>
      <c r="H40" s="15">
        <v>54</v>
      </c>
      <c r="I40" s="23">
        <f t="shared" si="7"/>
        <v>1.1266430210723972E-2</v>
      </c>
    </row>
    <row r="41" spans="1:9" ht="18.600000000000001" thickBot="1" x14ac:dyDescent="0.4">
      <c r="A41" s="46">
        <v>2019</v>
      </c>
      <c r="B41" s="68">
        <v>1228</v>
      </c>
      <c r="C41" s="69">
        <v>147</v>
      </c>
      <c r="D41" s="44">
        <f t="shared" si="6"/>
        <v>0.11970684039087948</v>
      </c>
      <c r="F41" s="46">
        <v>2019</v>
      </c>
      <c r="G41" s="15">
        <v>4588</v>
      </c>
      <c r="H41" s="15">
        <v>301</v>
      </c>
      <c r="I41" s="23">
        <f t="shared" si="7"/>
        <v>6.560592850915431E-2</v>
      </c>
    </row>
    <row r="42" spans="1:9" ht="18.600000000000001" thickBot="1" x14ac:dyDescent="0.4">
      <c r="A42" s="46">
        <v>2018</v>
      </c>
      <c r="B42" s="70">
        <v>1203</v>
      </c>
      <c r="C42" s="15">
        <v>143</v>
      </c>
      <c r="D42" s="44">
        <f t="shared" si="6"/>
        <v>0.11886949293433084</v>
      </c>
      <c r="F42" s="46">
        <v>2018</v>
      </c>
      <c r="G42" s="15">
        <v>3757</v>
      </c>
      <c r="H42" s="15">
        <v>237</v>
      </c>
      <c r="I42" s="23">
        <f t="shared" si="7"/>
        <v>6.3082246473249934E-2</v>
      </c>
    </row>
    <row r="43" spans="1:9" ht="18.600000000000001" thickBot="1" x14ac:dyDescent="0.4">
      <c r="B43" s="16">
        <f>SUM(B38:B42)</f>
        <v>7582</v>
      </c>
      <c r="C43" s="17">
        <f>SUM(C38:C42)</f>
        <v>896</v>
      </c>
      <c r="D43" s="18">
        <f>AVERAGE(C43/B43)</f>
        <v>0.11817462410973358</v>
      </c>
      <c r="G43" s="17">
        <f>SUM(G38:G42)</f>
        <v>22093</v>
      </c>
      <c r="H43" s="17">
        <f>SUM(H38:H42)</f>
        <v>502</v>
      </c>
      <c r="I43" s="18">
        <f>AVERAGE(H43/G43)</f>
        <v>2.2722129181188613E-2</v>
      </c>
    </row>
    <row r="48" spans="1:9" ht="15" thickBot="1" x14ac:dyDescent="0.35"/>
    <row r="49" spans="1:9" ht="18.600000000000001" thickBot="1" x14ac:dyDescent="0.4">
      <c r="B49" s="11" t="s">
        <v>6</v>
      </c>
      <c r="C49" s="12"/>
      <c r="G49" s="11" t="s">
        <v>16</v>
      </c>
      <c r="H49" s="12"/>
    </row>
    <row r="50" spans="1:9" ht="72.599999999999994" thickBot="1" x14ac:dyDescent="0.35">
      <c r="A50" s="3" t="s">
        <v>3</v>
      </c>
      <c r="B50" s="9" t="s">
        <v>2</v>
      </c>
      <c r="C50" s="9" t="s">
        <v>10</v>
      </c>
      <c r="D50" s="27" t="s">
        <v>7</v>
      </c>
      <c r="F50" s="3" t="s">
        <v>3</v>
      </c>
      <c r="G50" s="9" t="s">
        <v>2</v>
      </c>
      <c r="H50" s="9" t="s">
        <v>10</v>
      </c>
      <c r="I50" s="27" t="s">
        <v>7</v>
      </c>
    </row>
    <row r="51" spans="1:9" ht="18.600000000000001" thickBot="1" x14ac:dyDescent="0.4">
      <c r="A51" s="48">
        <v>44834</v>
      </c>
      <c r="B51" s="43">
        <v>1933</v>
      </c>
      <c r="C51" s="43">
        <v>217</v>
      </c>
      <c r="D51" s="49">
        <f>AVERAGE(C51/B51)</f>
        <v>0.11226073460941542</v>
      </c>
      <c r="F51" s="48">
        <v>44834</v>
      </c>
      <c r="G51" s="43">
        <v>4758</v>
      </c>
      <c r="H51" s="43">
        <v>224</v>
      </c>
      <c r="I51" s="49">
        <f>AVERAGE(H51/G51)</f>
        <v>4.7078604455653636E-2</v>
      </c>
    </row>
    <row r="52" spans="1:9" ht="18.600000000000001" thickBot="1" x14ac:dyDescent="0.4">
      <c r="A52" s="46">
        <v>2021</v>
      </c>
      <c r="B52" s="50">
        <v>2395</v>
      </c>
      <c r="C52" s="51">
        <v>204</v>
      </c>
      <c r="D52" s="49">
        <f t="shared" ref="D52:D55" si="8">AVERAGE(C52/B52)</f>
        <v>8.5177453027139874E-2</v>
      </c>
      <c r="F52" s="46">
        <v>2021</v>
      </c>
      <c r="G52" s="50">
        <v>6367</v>
      </c>
      <c r="H52" s="51">
        <v>302</v>
      </c>
      <c r="I52" s="49">
        <f t="shared" ref="I52:I55" si="9">AVERAGE(H52/G52)</f>
        <v>4.7432071619286947E-2</v>
      </c>
    </row>
    <row r="53" spans="1:9" ht="18.600000000000001" thickBot="1" x14ac:dyDescent="0.4">
      <c r="A53" s="46">
        <v>2020</v>
      </c>
      <c r="B53" s="50">
        <v>2155</v>
      </c>
      <c r="C53" s="51">
        <v>204</v>
      </c>
      <c r="D53" s="49">
        <f t="shared" si="8"/>
        <v>9.4663573085846872E-2</v>
      </c>
      <c r="F53" s="46">
        <v>2020</v>
      </c>
      <c r="G53" s="50">
        <v>6006</v>
      </c>
      <c r="H53" s="51">
        <v>471</v>
      </c>
      <c r="I53" s="49">
        <f t="shared" si="9"/>
        <v>7.8421578421578417E-2</v>
      </c>
    </row>
    <row r="54" spans="1:9" ht="18.600000000000001" thickBot="1" x14ac:dyDescent="0.4">
      <c r="A54" s="46">
        <v>2019</v>
      </c>
      <c r="B54" s="50">
        <v>2026</v>
      </c>
      <c r="C54" s="51">
        <v>199</v>
      </c>
      <c r="D54" s="49">
        <f t="shared" si="8"/>
        <v>9.8223099703849945E-2</v>
      </c>
      <c r="F54" s="46">
        <v>2019</v>
      </c>
      <c r="G54" s="50">
        <v>6123</v>
      </c>
      <c r="H54" s="51">
        <v>662</v>
      </c>
      <c r="I54" s="49">
        <f t="shared" si="9"/>
        <v>0.10811693614241386</v>
      </c>
    </row>
    <row r="55" spans="1:9" ht="18.600000000000001" thickBot="1" x14ac:dyDescent="0.4">
      <c r="A55" s="46">
        <v>2018</v>
      </c>
      <c r="B55" s="50">
        <v>1849</v>
      </c>
      <c r="C55" s="51">
        <v>160</v>
      </c>
      <c r="D55" s="49">
        <f t="shared" si="8"/>
        <v>8.6533261222282318E-2</v>
      </c>
      <c r="F55" s="46">
        <v>2018</v>
      </c>
      <c r="G55" s="50">
        <v>6025</v>
      </c>
      <c r="H55" s="51">
        <v>424</v>
      </c>
      <c r="I55" s="49">
        <f t="shared" si="9"/>
        <v>7.0373443983402492E-2</v>
      </c>
    </row>
    <row r="56" spans="1:9" ht="18.600000000000001" thickBot="1" x14ac:dyDescent="0.4">
      <c r="B56" s="17">
        <f>SUM(B51:B55)</f>
        <v>10358</v>
      </c>
      <c r="C56" s="17">
        <f>SUM(C51:C55)</f>
        <v>984</v>
      </c>
      <c r="D56" s="18">
        <f>AVERAGE(C56/B56)</f>
        <v>9.4999034562656889E-2</v>
      </c>
      <c r="G56" s="17">
        <f>SUM(G51:G55)</f>
        <v>29279</v>
      </c>
      <c r="H56" s="17">
        <f>SUM(H51:H55)</f>
        <v>2083</v>
      </c>
      <c r="I56" s="18">
        <f>AVERAGE(H56/G56)</f>
        <v>7.1143140134567434E-2</v>
      </c>
    </row>
  </sheetData>
  <pageMargins left="0.45" right="0.45" top="0.75" bottom="0.75" header="0.3" footer="0.3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Jeff Hyman</cp:lastModifiedBy>
  <cp:lastPrinted>2023-01-29T01:38:02Z</cp:lastPrinted>
  <dcterms:created xsi:type="dcterms:W3CDTF">2023-01-26T23:48:15Z</dcterms:created>
  <dcterms:modified xsi:type="dcterms:W3CDTF">2023-01-29T02:26:48Z</dcterms:modified>
</cp:coreProperties>
</file>